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stat\DESEMP13\"/>
    </mc:Choice>
  </mc:AlternateContent>
  <bookViews>
    <workbookView xWindow="240" yWindow="135" windowWidth="21075" windowHeight="10005" activeTab="4"/>
  </bookViews>
  <sheets>
    <sheet name="Índice" sheetId="1" r:id="rId1"/>
    <sheet name="I. Mercado interno" sheetId="10" r:id="rId2"/>
    <sheet name="III. Exportação" sheetId="12" r:id="rId3"/>
    <sheet name="IV. Produção" sheetId="13" r:id="rId4"/>
    <sheet name="V. Outras informações" sheetId="14" r:id="rId5"/>
  </sheets>
  <calcPr calcId="171027"/>
</workbook>
</file>

<file path=xl/calcChain.xml><?xml version="1.0" encoding="utf-8"?>
<calcChain xmlns="http://schemas.openxmlformats.org/spreadsheetml/2006/main">
  <c r="E10" i="10" l="1"/>
  <c r="F10" i="10"/>
  <c r="G10" i="10"/>
  <c r="H10" i="10"/>
  <c r="I10" i="10"/>
  <c r="J10" i="10"/>
  <c r="K10" i="10"/>
  <c r="L10" i="10"/>
  <c r="M10" i="10"/>
  <c r="N10" i="10"/>
  <c r="O10" i="10"/>
  <c r="D10" i="10"/>
  <c r="E9" i="10"/>
  <c r="F9" i="10"/>
  <c r="G9" i="10"/>
  <c r="H9" i="10"/>
  <c r="I9" i="10"/>
  <c r="J9" i="10"/>
  <c r="K9" i="10"/>
  <c r="L9" i="10"/>
  <c r="M9" i="10"/>
  <c r="N9" i="10"/>
  <c r="O9" i="10"/>
  <c r="D9" i="10"/>
  <c r="E7" i="13" l="1"/>
  <c r="F7" i="13"/>
  <c r="G7" i="13"/>
  <c r="H7" i="13"/>
  <c r="I7" i="13"/>
  <c r="J7" i="13"/>
  <c r="K7" i="13"/>
  <c r="L7" i="13"/>
  <c r="M7" i="13"/>
  <c r="N7" i="13"/>
  <c r="O7" i="13"/>
  <c r="D7" i="13"/>
  <c r="P12" i="13"/>
  <c r="P12" i="12"/>
  <c r="E7" i="12"/>
  <c r="F7" i="12"/>
  <c r="G7" i="12"/>
  <c r="H7" i="12"/>
  <c r="I7" i="12"/>
  <c r="J7" i="12"/>
  <c r="K7" i="12"/>
  <c r="L7" i="12"/>
  <c r="M7" i="12"/>
  <c r="N7" i="12"/>
  <c r="O7" i="12"/>
  <c r="D7" i="12"/>
  <c r="D23" i="10" l="1"/>
  <c r="P25" i="10"/>
  <c r="P24" i="10"/>
  <c r="O23" i="10"/>
  <c r="N23" i="10"/>
  <c r="M23" i="10"/>
  <c r="L23" i="10"/>
  <c r="K23" i="10"/>
  <c r="J23" i="10"/>
  <c r="I23" i="10"/>
  <c r="H23" i="10"/>
  <c r="G23" i="10"/>
  <c r="F23" i="10"/>
  <c r="E23" i="10"/>
  <c r="P23" i="10" l="1"/>
  <c r="P9" i="14"/>
  <c r="P10" i="13" l="1"/>
  <c r="P8" i="13"/>
  <c r="P9" i="13" l="1"/>
  <c r="P11" i="13"/>
  <c r="P13" i="13"/>
  <c r="N26" i="10"/>
  <c r="L26" i="10"/>
  <c r="J26" i="10"/>
  <c r="H26" i="10"/>
  <c r="F26" i="10"/>
  <c r="N20" i="10"/>
  <c r="L20" i="10"/>
  <c r="J20" i="10"/>
  <c r="H20" i="10"/>
  <c r="F20" i="10"/>
  <c r="N17" i="10"/>
  <c r="L17" i="10"/>
  <c r="J17" i="10"/>
  <c r="H17" i="10"/>
  <c r="F17" i="10"/>
  <c r="N14" i="10"/>
  <c r="L14" i="10"/>
  <c r="J14" i="10"/>
  <c r="H14" i="10"/>
  <c r="F14" i="10"/>
  <c r="O26" i="10"/>
  <c r="M26" i="10"/>
  <c r="K26" i="10"/>
  <c r="I26" i="10"/>
  <c r="G26" i="10"/>
  <c r="E26" i="10"/>
  <c r="O20" i="10"/>
  <c r="M20" i="10"/>
  <c r="K20" i="10"/>
  <c r="I20" i="10"/>
  <c r="G20" i="10"/>
  <c r="E20" i="10"/>
  <c r="O17" i="10"/>
  <c r="M17" i="10"/>
  <c r="K17" i="10"/>
  <c r="I17" i="10"/>
  <c r="G17" i="10"/>
  <c r="E17" i="10"/>
  <c r="O14" i="10"/>
  <c r="M14" i="10"/>
  <c r="K14" i="10"/>
  <c r="I14" i="10"/>
  <c r="G14" i="10"/>
  <c r="E14" i="10"/>
  <c r="O11" i="10"/>
  <c r="O8" i="10" s="1"/>
  <c r="M11" i="10"/>
  <c r="K11" i="10"/>
  <c r="I11" i="10"/>
  <c r="G11" i="10"/>
  <c r="G8" i="10" s="1"/>
  <c r="E11" i="10"/>
  <c r="N11" i="10"/>
  <c r="N8" i="10" s="1"/>
  <c r="L11" i="10"/>
  <c r="J11" i="10"/>
  <c r="H11" i="10"/>
  <c r="F11" i="10"/>
  <c r="F8" i="10" s="1"/>
  <c r="K8" i="10" l="1"/>
  <c r="H8" i="10"/>
  <c r="E8" i="10"/>
  <c r="M8" i="10"/>
  <c r="J8" i="10"/>
  <c r="L8" i="10"/>
  <c r="I8" i="10"/>
  <c r="P8" i="12"/>
  <c r="P9" i="12"/>
  <c r="P10" i="12"/>
  <c r="P11" i="12"/>
  <c r="P13" i="12"/>
  <c r="P12" i="10"/>
  <c r="P13" i="10"/>
  <c r="P15" i="10"/>
  <c r="P16" i="10"/>
  <c r="P18" i="10"/>
  <c r="P19" i="10"/>
  <c r="P21" i="10"/>
  <c r="P22" i="10"/>
  <c r="P27" i="10"/>
  <c r="P28" i="10"/>
  <c r="P7" i="13" l="1"/>
  <c r="D26" i="10"/>
  <c r="D20" i="10"/>
  <c r="D17" i="10"/>
  <c r="D14" i="10"/>
  <c r="D11" i="10"/>
  <c r="P9" i="10"/>
  <c r="P11" i="10" l="1"/>
  <c r="D8" i="10"/>
  <c r="P17" i="10"/>
  <c r="P7" i="12"/>
  <c r="P14" i="10"/>
  <c r="P10" i="10"/>
  <c r="P26" i="10"/>
  <c r="P20" i="10"/>
  <c r="P8" i="10" l="1"/>
</calcChain>
</file>

<file path=xl/sharedStrings.xml><?xml version="1.0" encoding="utf-8"?>
<sst xmlns="http://schemas.openxmlformats.org/spreadsheetml/2006/main" count="122" uniqueCount="40">
  <si>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</si>
  <si>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</si>
  <si>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</si>
  <si>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</si>
  <si>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</si>
  <si>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</si>
  <si>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</si>
  <si>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</si>
  <si>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</si>
  <si>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</si>
  <si>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</si>
  <si>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</si>
  <si>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</si>
  <si>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r>
      <t xml:space="preserve">* Empresas não associadas à Anfavea / </t>
    </r>
    <r>
      <rPr>
        <i/>
        <sz val="11"/>
        <color theme="1"/>
        <rFont val="Calibri"/>
        <family val="2"/>
        <scheme val="minor"/>
      </rPr>
      <t>Other companies, non-members of Anfavea</t>
    </r>
  </si>
  <si>
    <t>Índice</t>
  </si>
  <si>
    <t>I. Mercado interno</t>
  </si>
  <si>
    <t>II. Mercado interno por Empresa</t>
  </si>
  <si>
    <t>IV. Produção</t>
  </si>
  <si>
    <t>III. Exportação</t>
  </si>
  <si>
    <t>Total Ano</t>
  </si>
  <si>
    <t>Unidades</t>
  </si>
  <si>
    <t>Nacionais</t>
  </si>
  <si>
    <t>Importadas</t>
  </si>
  <si>
    <t>Tratores de rodas</t>
  </si>
  <si>
    <t>Tratores de esteiras</t>
  </si>
  <si>
    <t xml:space="preserve">Nacionais </t>
  </si>
  <si>
    <r>
      <t>Cultivadores motorizados</t>
    </r>
    <r>
      <rPr>
        <b/>
        <i/>
        <sz val="11"/>
        <color theme="1"/>
        <rFont val="Calibri"/>
        <family val="2"/>
        <scheme val="minor"/>
      </rPr>
      <t xml:space="preserve"> *</t>
    </r>
  </si>
  <si>
    <t>Retroescavadeiras</t>
  </si>
  <si>
    <t>* Empresas não associadas à Anfavea</t>
  </si>
  <si>
    <r>
      <t>Cultivadores motorizados</t>
    </r>
    <r>
      <rPr>
        <i/>
        <sz val="11"/>
        <color theme="1"/>
        <rFont val="Calibri"/>
        <family val="2"/>
        <scheme val="minor"/>
      </rPr>
      <t xml:space="preserve"> *</t>
    </r>
  </si>
  <si>
    <t>US$ 1.000</t>
  </si>
  <si>
    <t>Emprego no setor de máquinas agrícolas</t>
  </si>
  <si>
    <t>Pessoas</t>
  </si>
  <si>
    <t>V. Informações gerais</t>
  </si>
  <si>
    <t>Vendas internas totais no atacado de máquinas agrícolas e rodoviárias</t>
  </si>
  <si>
    <t>Exportações de máquinas agrícolas e rodoviárias</t>
  </si>
  <si>
    <t>Produção de máquinas agrícolas e rodoviárias</t>
  </si>
  <si>
    <t>Exportações em valor do setor de máquinas agrícolas e rodoviárias</t>
  </si>
  <si>
    <t>Colheitadeiras de grãos</t>
  </si>
  <si>
    <t>Colhedoras de 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</si>
</sst>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/>
    </xf>
    <xf numFmtId="41" fontId="1" fillId="0" borderId="5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Font="1" applyBorder="1" applyAlignment="1">
      <alignment vertical="center"/>
    </xf>
    <xf numFmtId="41" fontId="0" fillId="0" borderId="13" xfId="0" applyNumberFormat="1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41" fontId="0" fillId="0" borderId="16" xfId="0" applyNumberFormat="1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41" fontId="0" fillId="0" borderId="22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/>
    <xf numFmtId="0" fontId="3" fillId="0" borderId="2" xfId="0" applyFont="1" applyFill="1" applyBorder="1" applyAlignment="1">
      <alignment horizontal="centerContinuous" vertical="center"/>
    </xf>
    <xf numFmtId="0" fontId="0" fillId="0" borderId="3" xfId="0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1" fontId="1" fillId="0" borderId="19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/>
    </xf>
    <xf numFmtId="41" fontId="1" fillId="0" borderId="5" xfId="0" applyNumberFormat="1" applyFont="1" applyFill="1" applyBorder="1" applyAlignment="1">
      <alignment vertical="center"/>
    </xf>
    <xf numFmtId="41" fontId="1" fillId="0" borderId="19" xfId="0" applyNumberFormat="1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41" fontId="1" fillId="0" borderId="13" xfId="0" applyNumberFormat="1" applyFont="1" applyFill="1" applyBorder="1" applyAlignment="1">
      <alignment vertical="center"/>
    </xf>
    <xf numFmtId="41" fontId="0" fillId="0" borderId="13" xfId="0" applyNumberFormat="1" applyFont="1" applyFill="1" applyBorder="1" applyAlignment="1">
      <alignment vertical="center"/>
    </xf>
    <xf numFmtId="41" fontId="0" fillId="0" borderId="6" xfId="0" applyNumberFormat="1" applyFont="1" applyFill="1" applyBorder="1" applyAlignment="1">
      <alignment vertical="center"/>
    </xf>
    <xf numFmtId="41" fontId="0" fillId="0" borderId="16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2:C16"/>
  <sheetViews>
    <sheetView workbookViewId="0">
      <selection activeCell="C35" sqref="C35"/>
    </sheetView>
  </sheetViews>
  <sheetFormatPr defaultRowHeight="15" x14ac:dyDescent="0.25"/>
  <cols>
    <col min="2" max="2" width="9.5703125" style="1" customWidth="1"/>
  </cols>
  <sheetData>
    <row r="2" spans="1:3" ht="18.75" x14ac:dyDescent="0.3">
      <c r="B2" s="14"/>
      <c r="C2" s="15"/>
    </row>
    <row r="3" spans="1:3" ht="23.25" x14ac:dyDescent="0.3">
      <c r="B3" s="41" t="s">
        <v>14</v>
      </c>
      <c r="C3" s="15"/>
    </row>
    <row r="4" spans="1:3" ht="23.25" x14ac:dyDescent="0.25">
      <c r="B4" s="41"/>
    </row>
    <row r="5" spans="1:3" ht="21" customHeight="1" x14ac:dyDescent="0.25">
      <c r="A5" s="34"/>
      <c r="B5" s="42"/>
      <c r="C5" s="34"/>
    </row>
    <row r="6" spans="1:3" ht="24.95" customHeight="1" x14ac:dyDescent="0.25">
      <c r="B6" s="43" t="s">
        <v>15</v>
      </c>
    </row>
    <row r="7" spans="1:3" ht="24.95" customHeight="1" x14ac:dyDescent="0.25">
      <c r="B7" s="43" t="s">
        <v>16</v>
      </c>
    </row>
    <row r="8" spans="1:3" ht="24.95" customHeight="1" x14ac:dyDescent="0.25">
      <c r="B8" s="43" t="s">
        <v>18</v>
      </c>
    </row>
    <row r="9" spans="1:3" ht="24.95" customHeight="1" x14ac:dyDescent="0.25">
      <c r="B9" s="43" t="s">
        <v>17</v>
      </c>
    </row>
    <row r="10" spans="1:3" ht="22.5" customHeight="1" x14ac:dyDescent="0.25">
      <c r="B10" s="43" t="s">
        <v>33</v>
      </c>
    </row>
    <row r="11" spans="1:3" ht="22.5" customHeight="1" x14ac:dyDescent="0.25">
      <c r="B11" s="3"/>
    </row>
    <row r="12" spans="1:3" ht="18.75" customHeight="1" x14ac:dyDescent="0.25">
      <c r="B12" s="3"/>
    </row>
    <row r="13" spans="1:3" ht="18.75" customHeight="1" x14ac:dyDescent="0.25">
      <c r="B13" s="3"/>
    </row>
    <row r="14" spans="1:3" ht="18.75" customHeight="1" x14ac:dyDescent="0.25">
      <c r="B14" s="3"/>
    </row>
    <row r="15" spans="1:3" ht="18.75" customHeight="1" x14ac:dyDescent="0.25">
      <c r="B15" s="3"/>
    </row>
    <row r="16" spans="1:3" ht="18.75" customHeight="1" x14ac:dyDescent="0.25">
      <c r="B16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29"/>
  <sheetViews>
    <sheetView workbookViewId="0">
      <selection activeCell="I12" sqref="I12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3" spans="2:20" ht="23.25" x14ac:dyDescent="0.25">
      <c r="B3" s="41" t="s">
        <v>34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2:20" ht="18.75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2:20" ht="21" x14ac:dyDescent="0.25">
      <c r="B6" s="6"/>
      <c r="C6" s="45" t="s">
        <v>20</v>
      </c>
      <c r="D6" s="35">
        <v>2013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7"/>
      <c r="Q6" s="18"/>
      <c r="R6" s="34"/>
    </row>
    <row r="7" spans="2:20" s="1" customFormat="1" ht="19.5" customHeight="1" x14ac:dyDescent="0.25">
      <c r="B7" s="11"/>
      <c r="C7" s="46"/>
      <c r="D7" s="33" t="s">
        <v>0</v>
      </c>
      <c r="E7" s="33" t="s">
        <v>1</v>
      </c>
      <c r="F7" s="33" t="s">
        <v>2</v>
      </c>
      <c r="G7" s="33" t="s">
        <v>3</v>
      </c>
      <c r="H7" s="33" t="s">
        <v>4</v>
      </c>
      <c r="I7" s="33" t="s">
        <v>5</v>
      </c>
      <c r="J7" s="33" t="s">
        <v>6</v>
      </c>
      <c r="K7" s="33" t="s">
        <v>7</v>
      </c>
      <c r="L7" s="33" t="s">
        <v>8</v>
      </c>
      <c r="M7" s="33" t="s">
        <v>9</v>
      </c>
      <c r="N7" s="33" t="s">
        <v>10</v>
      </c>
      <c r="O7" s="33" t="s">
        <v>11</v>
      </c>
      <c r="P7" s="47" t="s">
        <v>19</v>
      </c>
      <c r="Q7" s="2"/>
    </row>
    <row r="8" spans="2:20" s="1" customFormat="1" ht="19.5" customHeight="1" x14ac:dyDescent="0.25">
      <c r="B8" s="8" t="s">
        <v>12</v>
      </c>
      <c r="C8" s="48"/>
      <c r="D8" s="49">
        <f>+D11+D14+D17+D20+D26+D23</f>
        <v>5554</v>
      </c>
      <c r="E8" s="49">
        <f t="shared" ref="E8:O8" si="0">+E11+E14+E17+E20+E26+E23</f>
        <v>6355</v>
      </c>
      <c r="F8" s="49">
        <f t="shared" si="0"/>
        <v>7513</v>
      </c>
      <c r="G8" s="49">
        <f t="shared" si="0"/>
        <v>7540</v>
      </c>
      <c r="H8" s="49">
        <f t="shared" si="0"/>
        <v>7631</v>
      </c>
      <c r="I8" s="49">
        <f t="shared" si="0"/>
        <v>7449</v>
      </c>
      <c r="J8" s="49">
        <f t="shared" si="0"/>
        <v>7665</v>
      </c>
      <c r="K8" s="49">
        <f t="shared" si="0"/>
        <v>7877</v>
      </c>
      <c r="L8" s="49">
        <f t="shared" si="0"/>
        <v>7461</v>
      </c>
      <c r="M8" s="49">
        <f t="shared" si="0"/>
        <v>7376</v>
      </c>
      <c r="N8" s="49">
        <f t="shared" si="0"/>
        <v>6049</v>
      </c>
      <c r="O8" s="49">
        <f t="shared" si="0"/>
        <v>5928</v>
      </c>
      <c r="P8" s="50">
        <f>SUM(D8:O8)</f>
        <v>84398</v>
      </c>
      <c r="Q8" s="22"/>
      <c r="R8" s="38"/>
      <c r="S8" s="38"/>
      <c r="T8" s="38"/>
    </row>
    <row r="9" spans="2:20" s="1" customFormat="1" ht="19.5" customHeight="1" x14ac:dyDescent="0.25">
      <c r="B9" s="12"/>
      <c r="C9" s="51" t="s">
        <v>21</v>
      </c>
      <c r="D9" s="52">
        <f>+D12+D15+D18+D21+D24+D27</f>
        <v>5419</v>
      </c>
      <c r="E9" s="52">
        <f t="shared" ref="E9:O9" si="1">+E12+E15+E18+E21+E24+E27</f>
        <v>6219</v>
      </c>
      <c r="F9" s="52">
        <f t="shared" si="1"/>
        <v>7355</v>
      </c>
      <c r="G9" s="52">
        <f t="shared" si="1"/>
        <v>7384</v>
      </c>
      <c r="H9" s="52">
        <f t="shared" si="1"/>
        <v>7479</v>
      </c>
      <c r="I9" s="52">
        <f t="shared" si="1"/>
        <v>7223</v>
      </c>
      <c r="J9" s="52">
        <f t="shared" si="1"/>
        <v>7530</v>
      </c>
      <c r="K9" s="52">
        <f t="shared" si="1"/>
        <v>7705</v>
      </c>
      <c r="L9" s="52">
        <f t="shared" si="1"/>
        <v>7283</v>
      </c>
      <c r="M9" s="52">
        <f t="shared" si="1"/>
        <v>7285</v>
      </c>
      <c r="N9" s="52">
        <f t="shared" si="1"/>
        <v>5979</v>
      </c>
      <c r="O9" s="52">
        <f t="shared" si="1"/>
        <v>5900</v>
      </c>
      <c r="P9" s="52">
        <f>SUM(D9:O9)</f>
        <v>82761</v>
      </c>
      <c r="Q9" s="22"/>
    </row>
    <row r="10" spans="2:20" s="1" customFormat="1" ht="19.5" customHeight="1" x14ac:dyDescent="0.25">
      <c r="B10" s="12"/>
      <c r="C10" s="51" t="s">
        <v>22</v>
      </c>
      <c r="D10" s="52">
        <f>+D13+D16+D19+D22+D25+D28</f>
        <v>135</v>
      </c>
      <c r="E10" s="52">
        <f t="shared" ref="E10:O10" si="2">+E13+E16+E19+E22+E25+E28</f>
        <v>136</v>
      </c>
      <c r="F10" s="52">
        <f t="shared" si="2"/>
        <v>158</v>
      </c>
      <c r="G10" s="52">
        <f t="shared" si="2"/>
        <v>156</v>
      </c>
      <c r="H10" s="52">
        <f t="shared" si="2"/>
        <v>152</v>
      </c>
      <c r="I10" s="52">
        <f t="shared" si="2"/>
        <v>226</v>
      </c>
      <c r="J10" s="52">
        <f t="shared" si="2"/>
        <v>135</v>
      </c>
      <c r="K10" s="52">
        <f t="shared" si="2"/>
        <v>172</v>
      </c>
      <c r="L10" s="52">
        <f t="shared" si="2"/>
        <v>178</v>
      </c>
      <c r="M10" s="52">
        <f t="shared" si="2"/>
        <v>91</v>
      </c>
      <c r="N10" s="52">
        <f t="shared" si="2"/>
        <v>70</v>
      </c>
      <c r="O10" s="52">
        <f t="shared" si="2"/>
        <v>28</v>
      </c>
      <c r="P10" s="52">
        <f t="shared" ref="P10:P28" si="3">SUM(D10:O10)</f>
        <v>1637</v>
      </c>
      <c r="Q10" s="22"/>
    </row>
    <row r="11" spans="2:20" s="1" customFormat="1" ht="19.5" customHeight="1" x14ac:dyDescent="0.25">
      <c r="B11" s="12" t="s">
        <v>23</v>
      </c>
      <c r="C11" s="51"/>
      <c r="D11" s="52">
        <f>+D12+D13</f>
        <v>3877</v>
      </c>
      <c r="E11" s="52">
        <f t="shared" ref="E11:O11" si="4">+E12+E13</f>
        <v>4791</v>
      </c>
      <c r="F11" s="52">
        <f t="shared" si="4"/>
        <v>5813</v>
      </c>
      <c r="G11" s="52">
        <f t="shared" si="4"/>
        <v>6055</v>
      </c>
      <c r="H11" s="52">
        <f t="shared" si="4"/>
        <v>5986</v>
      </c>
      <c r="I11" s="52">
        <f t="shared" si="4"/>
        <v>6023</v>
      </c>
      <c r="J11" s="52">
        <f t="shared" si="4"/>
        <v>6076</v>
      </c>
      <c r="K11" s="52">
        <f t="shared" si="4"/>
        <v>6315</v>
      </c>
      <c r="L11" s="52">
        <f t="shared" si="4"/>
        <v>5969</v>
      </c>
      <c r="M11" s="52">
        <f t="shared" si="4"/>
        <v>5908</v>
      </c>
      <c r="N11" s="52">
        <f t="shared" si="4"/>
        <v>4315</v>
      </c>
      <c r="O11" s="52">
        <f t="shared" si="4"/>
        <v>3961</v>
      </c>
      <c r="P11" s="52">
        <f t="shared" si="3"/>
        <v>65089</v>
      </c>
      <c r="Q11" s="22"/>
    </row>
    <row r="12" spans="2:20" s="1" customFormat="1" ht="19.5" customHeight="1" x14ac:dyDescent="0.25">
      <c r="B12" s="12"/>
      <c r="C12" s="51" t="s">
        <v>21</v>
      </c>
      <c r="D12" s="53">
        <v>3788</v>
      </c>
      <c r="E12" s="53">
        <v>4668</v>
      </c>
      <c r="F12" s="53">
        <v>5684</v>
      </c>
      <c r="G12" s="53">
        <v>5929</v>
      </c>
      <c r="H12" s="53">
        <v>5849</v>
      </c>
      <c r="I12" s="53">
        <v>5804</v>
      </c>
      <c r="J12" s="53">
        <v>5956</v>
      </c>
      <c r="K12" s="53">
        <v>6175</v>
      </c>
      <c r="L12" s="53">
        <v>5829</v>
      </c>
      <c r="M12" s="53">
        <v>5841</v>
      </c>
      <c r="N12" s="53">
        <v>4310</v>
      </c>
      <c r="O12" s="53">
        <v>3953</v>
      </c>
      <c r="P12" s="53">
        <f t="shared" si="3"/>
        <v>63786</v>
      </c>
      <c r="Q12" s="21"/>
    </row>
    <row r="13" spans="2:20" s="1" customFormat="1" ht="19.5" customHeight="1" x14ac:dyDescent="0.25">
      <c r="B13" s="12"/>
      <c r="C13" s="51" t="s">
        <v>22</v>
      </c>
      <c r="D13" s="53">
        <v>89</v>
      </c>
      <c r="E13" s="53">
        <v>123</v>
      </c>
      <c r="F13" s="53">
        <v>129</v>
      </c>
      <c r="G13" s="53">
        <v>126</v>
      </c>
      <c r="H13" s="53">
        <v>137</v>
      </c>
      <c r="I13" s="53">
        <v>219</v>
      </c>
      <c r="J13" s="53">
        <v>120</v>
      </c>
      <c r="K13" s="53">
        <v>140</v>
      </c>
      <c r="L13" s="53">
        <v>140</v>
      </c>
      <c r="M13" s="53">
        <v>67</v>
      </c>
      <c r="N13" s="53">
        <v>5</v>
      </c>
      <c r="O13" s="53">
        <v>8</v>
      </c>
      <c r="P13" s="53">
        <f t="shared" si="3"/>
        <v>1303</v>
      </c>
      <c r="Q13" s="21"/>
    </row>
    <row r="14" spans="2:20" s="1" customFormat="1" ht="19.5" customHeight="1" x14ac:dyDescent="0.25">
      <c r="B14" s="12" t="s">
        <v>24</v>
      </c>
      <c r="C14" s="51"/>
      <c r="D14" s="52">
        <f>+D15+D16</f>
        <v>54</v>
      </c>
      <c r="E14" s="52">
        <f t="shared" ref="E14:O14" si="5">+E15+E16</f>
        <v>59</v>
      </c>
      <c r="F14" s="52">
        <f t="shared" si="5"/>
        <v>80</v>
      </c>
      <c r="G14" s="52">
        <f t="shared" si="5"/>
        <v>84</v>
      </c>
      <c r="H14" s="52">
        <f t="shared" si="5"/>
        <v>109</v>
      </c>
      <c r="I14" s="52">
        <f t="shared" si="5"/>
        <v>69</v>
      </c>
      <c r="J14" s="52">
        <f t="shared" si="5"/>
        <v>102</v>
      </c>
      <c r="K14" s="52">
        <f t="shared" si="5"/>
        <v>82</v>
      </c>
      <c r="L14" s="52">
        <f t="shared" si="5"/>
        <v>90</v>
      </c>
      <c r="M14" s="52">
        <f t="shared" si="5"/>
        <v>64</v>
      </c>
      <c r="N14" s="52">
        <f t="shared" si="5"/>
        <v>51</v>
      </c>
      <c r="O14" s="52">
        <f t="shared" si="5"/>
        <v>98</v>
      </c>
      <c r="P14" s="52">
        <f t="shared" si="3"/>
        <v>942</v>
      </c>
      <c r="Q14" s="22"/>
      <c r="R14" s="38"/>
      <c r="S14" s="38"/>
      <c r="T14" s="38"/>
    </row>
    <row r="15" spans="2:20" s="1" customFormat="1" ht="19.5" customHeight="1" x14ac:dyDescent="0.25">
      <c r="B15" s="13"/>
      <c r="C15" s="51" t="s">
        <v>25</v>
      </c>
      <c r="D15" s="53">
        <v>50</v>
      </c>
      <c r="E15" s="53">
        <v>56</v>
      </c>
      <c r="F15" s="53">
        <v>79</v>
      </c>
      <c r="G15" s="53">
        <v>67</v>
      </c>
      <c r="H15" s="53">
        <v>98</v>
      </c>
      <c r="I15" s="53">
        <v>67</v>
      </c>
      <c r="J15" s="53">
        <v>93</v>
      </c>
      <c r="K15" s="53">
        <v>69</v>
      </c>
      <c r="L15" s="53">
        <v>86</v>
      </c>
      <c r="M15" s="53">
        <v>60</v>
      </c>
      <c r="N15" s="53">
        <v>49</v>
      </c>
      <c r="O15" s="53">
        <v>89</v>
      </c>
      <c r="P15" s="53">
        <f t="shared" si="3"/>
        <v>863</v>
      </c>
      <c r="Q15" s="21"/>
    </row>
    <row r="16" spans="2:20" s="1" customFormat="1" ht="19.5" customHeight="1" x14ac:dyDescent="0.25">
      <c r="B16" s="12"/>
      <c r="C16" s="51" t="s">
        <v>22</v>
      </c>
      <c r="D16" s="53">
        <v>4</v>
      </c>
      <c r="E16" s="53">
        <v>3</v>
      </c>
      <c r="F16" s="53">
        <v>1</v>
      </c>
      <c r="G16" s="53">
        <v>17</v>
      </c>
      <c r="H16" s="53">
        <v>11</v>
      </c>
      <c r="I16" s="53">
        <v>2</v>
      </c>
      <c r="J16" s="53">
        <v>9</v>
      </c>
      <c r="K16" s="53">
        <v>13</v>
      </c>
      <c r="L16" s="53">
        <v>4</v>
      </c>
      <c r="M16" s="53">
        <v>4</v>
      </c>
      <c r="N16" s="53">
        <v>2</v>
      </c>
      <c r="O16" s="53">
        <v>9</v>
      </c>
      <c r="P16" s="53">
        <f t="shared" si="3"/>
        <v>79</v>
      </c>
      <c r="Q16" s="21"/>
    </row>
    <row r="17" spans="2:20" s="1" customFormat="1" ht="19.5" customHeight="1" x14ac:dyDescent="0.25">
      <c r="B17" s="12" t="s">
        <v>26</v>
      </c>
      <c r="C17" s="51"/>
      <c r="D17" s="52">
        <f>+D18+D19</f>
        <v>121</v>
      </c>
      <c r="E17" s="52">
        <f t="shared" ref="E17:O17" si="6">+E18+E19</f>
        <v>80</v>
      </c>
      <c r="F17" s="52">
        <f t="shared" si="6"/>
        <v>139</v>
      </c>
      <c r="G17" s="52">
        <f t="shared" si="6"/>
        <v>133</v>
      </c>
      <c r="H17" s="52">
        <f t="shared" si="6"/>
        <v>130</v>
      </c>
      <c r="I17" s="52">
        <f t="shared" si="6"/>
        <v>131</v>
      </c>
      <c r="J17" s="52">
        <f t="shared" si="6"/>
        <v>138</v>
      </c>
      <c r="K17" s="52">
        <f t="shared" si="6"/>
        <v>140</v>
      </c>
      <c r="L17" s="52">
        <f t="shared" si="6"/>
        <v>178</v>
      </c>
      <c r="M17" s="52">
        <f t="shared" si="6"/>
        <v>169</v>
      </c>
      <c r="N17" s="52">
        <f t="shared" si="6"/>
        <v>141</v>
      </c>
      <c r="O17" s="52">
        <f t="shared" si="6"/>
        <v>118</v>
      </c>
      <c r="P17" s="52">
        <f t="shared" si="3"/>
        <v>1618</v>
      </c>
      <c r="Q17" s="22"/>
      <c r="R17" s="38"/>
      <c r="S17" s="38"/>
      <c r="T17" s="38"/>
    </row>
    <row r="18" spans="2:20" s="1" customFormat="1" ht="19.5" customHeight="1" x14ac:dyDescent="0.25">
      <c r="B18" s="13"/>
      <c r="C18" s="51" t="s">
        <v>21</v>
      </c>
      <c r="D18" s="53">
        <v>121</v>
      </c>
      <c r="E18" s="53">
        <v>80</v>
      </c>
      <c r="F18" s="53">
        <v>139</v>
      </c>
      <c r="G18" s="53">
        <v>133</v>
      </c>
      <c r="H18" s="53">
        <v>130</v>
      </c>
      <c r="I18" s="53">
        <v>131</v>
      </c>
      <c r="J18" s="53">
        <v>138</v>
      </c>
      <c r="K18" s="53">
        <v>140</v>
      </c>
      <c r="L18" s="53">
        <v>178</v>
      </c>
      <c r="M18" s="53">
        <v>169</v>
      </c>
      <c r="N18" s="53">
        <v>141</v>
      </c>
      <c r="O18" s="53">
        <v>118</v>
      </c>
      <c r="P18" s="53">
        <f t="shared" si="3"/>
        <v>1618</v>
      </c>
      <c r="Q18" s="21"/>
    </row>
    <row r="19" spans="2:20" s="1" customFormat="1" ht="19.5" customHeight="1" x14ac:dyDescent="0.25">
      <c r="B19" s="13"/>
      <c r="C19" s="51" t="s">
        <v>22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/>
      <c r="M19" s="53">
        <v>0</v>
      </c>
      <c r="N19" s="53">
        <v>0</v>
      </c>
      <c r="O19" s="53">
        <v>0</v>
      </c>
      <c r="P19" s="53">
        <f t="shared" si="3"/>
        <v>0</v>
      </c>
      <c r="Q19" s="21"/>
    </row>
    <row r="20" spans="2:20" s="1" customFormat="1" ht="19.5" customHeight="1" x14ac:dyDescent="0.25">
      <c r="B20" s="12" t="s">
        <v>38</v>
      </c>
      <c r="C20" s="51"/>
      <c r="D20" s="52">
        <f>+D21+D22</f>
        <v>890</v>
      </c>
      <c r="E20" s="52">
        <f t="shared" ref="E20:O20" si="7">+E21+E22</f>
        <v>847</v>
      </c>
      <c r="F20" s="52">
        <f t="shared" si="7"/>
        <v>795</v>
      </c>
      <c r="G20" s="52">
        <f t="shared" si="7"/>
        <v>511</v>
      </c>
      <c r="H20" s="52">
        <f t="shared" si="7"/>
        <v>382</v>
      </c>
      <c r="I20" s="52">
        <f t="shared" si="7"/>
        <v>504</v>
      </c>
      <c r="J20" s="52">
        <f t="shared" si="7"/>
        <v>513</v>
      </c>
      <c r="K20" s="52">
        <f t="shared" si="7"/>
        <v>550</v>
      </c>
      <c r="L20" s="52">
        <f t="shared" si="7"/>
        <v>661</v>
      </c>
      <c r="M20" s="52">
        <f t="shared" si="7"/>
        <v>728</v>
      </c>
      <c r="N20" s="52">
        <f t="shared" si="7"/>
        <v>937</v>
      </c>
      <c r="O20" s="52">
        <f t="shared" si="7"/>
        <v>1221</v>
      </c>
      <c r="P20" s="52">
        <f t="shared" si="3"/>
        <v>8539</v>
      </c>
      <c r="Q20" s="22"/>
      <c r="R20" s="38"/>
      <c r="S20" s="38"/>
      <c r="T20" s="38"/>
    </row>
    <row r="21" spans="2:20" s="1" customFormat="1" ht="19.5" customHeight="1" x14ac:dyDescent="0.25">
      <c r="B21" s="13"/>
      <c r="C21" s="51" t="s">
        <v>21</v>
      </c>
      <c r="D21" s="53">
        <v>848</v>
      </c>
      <c r="E21" s="53">
        <v>837</v>
      </c>
      <c r="F21" s="53">
        <v>767</v>
      </c>
      <c r="G21" s="53">
        <v>498</v>
      </c>
      <c r="H21" s="53">
        <v>378</v>
      </c>
      <c r="I21" s="53">
        <v>499</v>
      </c>
      <c r="J21" s="53">
        <v>507</v>
      </c>
      <c r="K21" s="53">
        <v>531</v>
      </c>
      <c r="L21" s="53">
        <v>627</v>
      </c>
      <c r="M21" s="53">
        <v>708</v>
      </c>
      <c r="N21" s="53">
        <v>874</v>
      </c>
      <c r="O21" s="53">
        <v>1211</v>
      </c>
      <c r="P21" s="53">
        <f t="shared" si="3"/>
        <v>8285</v>
      </c>
      <c r="Q21" s="21"/>
    </row>
    <row r="22" spans="2:20" s="1" customFormat="1" ht="19.5" customHeight="1" x14ac:dyDescent="0.25">
      <c r="B22" s="13"/>
      <c r="C22" s="51" t="s">
        <v>22</v>
      </c>
      <c r="D22" s="53">
        <v>42</v>
      </c>
      <c r="E22" s="53">
        <v>10</v>
      </c>
      <c r="F22" s="53">
        <v>28</v>
      </c>
      <c r="G22" s="53">
        <v>13</v>
      </c>
      <c r="H22" s="53">
        <v>4</v>
      </c>
      <c r="I22" s="53">
        <v>5</v>
      </c>
      <c r="J22" s="53">
        <v>6</v>
      </c>
      <c r="K22" s="53">
        <v>19</v>
      </c>
      <c r="L22" s="53">
        <v>34</v>
      </c>
      <c r="M22" s="53">
        <v>20</v>
      </c>
      <c r="N22" s="53">
        <v>63</v>
      </c>
      <c r="O22" s="53">
        <v>10</v>
      </c>
      <c r="P22" s="53">
        <f t="shared" si="3"/>
        <v>254</v>
      </c>
      <c r="Q22" s="21"/>
    </row>
    <row r="23" spans="2:20" s="1" customFormat="1" ht="19.5" customHeight="1" x14ac:dyDescent="0.25">
      <c r="B23" s="12" t="s">
        <v>39</v>
      </c>
      <c r="C23" s="51"/>
      <c r="D23" s="52">
        <f>+D24+D25</f>
        <v>155</v>
      </c>
      <c r="E23" s="52">
        <f t="shared" ref="E23:O23" si="8">+E24+E25</f>
        <v>147</v>
      </c>
      <c r="F23" s="52">
        <f t="shared" si="8"/>
        <v>190</v>
      </c>
      <c r="G23" s="52">
        <f t="shared" si="8"/>
        <v>179</v>
      </c>
      <c r="H23" s="52">
        <f t="shared" si="8"/>
        <v>153</v>
      </c>
      <c r="I23" s="52">
        <f t="shared" si="8"/>
        <v>84</v>
      </c>
      <c r="J23" s="52">
        <f t="shared" si="8"/>
        <v>55</v>
      </c>
      <c r="K23" s="52">
        <f t="shared" si="8"/>
        <v>75</v>
      </c>
      <c r="L23" s="52">
        <f t="shared" si="8"/>
        <v>81</v>
      </c>
      <c r="M23" s="52">
        <f t="shared" si="8"/>
        <v>92</v>
      </c>
      <c r="N23" s="52">
        <f t="shared" si="8"/>
        <v>45</v>
      </c>
      <c r="O23" s="52">
        <f t="shared" si="8"/>
        <v>150</v>
      </c>
      <c r="P23" s="52">
        <f t="shared" ref="P23:P25" si="9">SUM(D23:O23)</f>
        <v>1406</v>
      </c>
      <c r="Q23" s="21"/>
    </row>
    <row r="24" spans="2:20" s="1" customFormat="1" ht="19.5" customHeight="1" x14ac:dyDescent="0.25">
      <c r="B24" s="13"/>
      <c r="C24" s="51" t="s">
        <v>21</v>
      </c>
      <c r="D24" s="53">
        <v>155</v>
      </c>
      <c r="E24" s="53">
        <v>147</v>
      </c>
      <c r="F24" s="53">
        <v>190</v>
      </c>
      <c r="G24" s="53">
        <v>179</v>
      </c>
      <c r="H24" s="53">
        <v>153</v>
      </c>
      <c r="I24" s="53">
        <v>84</v>
      </c>
      <c r="J24" s="53">
        <v>55</v>
      </c>
      <c r="K24" s="53">
        <v>75</v>
      </c>
      <c r="L24" s="53">
        <v>81</v>
      </c>
      <c r="M24" s="53">
        <v>92</v>
      </c>
      <c r="N24" s="53">
        <v>45</v>
      </c>
      <c r="O24" s="53">
        <v>150</v>
      </c>
      <c r="P24" s="53">
        <f t="shared" si="9"/>
        <v>1406</v>
      </c>
      <c r="Q24" s="21"/>
    </row>
    <row r="25" spans="2:20" s="1" customFormat="1" ht="19.5" customHeight="1" x14ac:dyDescent="0.25">
      <c r="B25" s="13"/>
      <c r="C25" s="51" t="s">
        <v>22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f t="shared" si="9"/>
        <v>0</v>
      </c>
      <c r="Q25" s="21"/>
    </row>
    <row r="26" spans="2:20" s="1" customFormat="1" ht="19.5" customHeight="1" x14ac:dyDescent="0.25">
      <c r="B26" s="12" t="s">
        <v>27</v>
      </c>
      <c r="C26" s="51"/>
      <c r="D26" s="52">
        <f>+D27+D28</f>
        <v>457</v>
      </c>
      <c r="E26" s="52">
        <f t="shared" ref="E26:O26" si="10">+E27+E28</f>
        <v>431</v>
      </c>
      <c r="F26" s="52">
        <f t="shared" si="10"/>
        <v>496</v>
      </c>
      <c r="G26" s="52">
        <f t="shared" si="10"/>
        <v>578</v>
      </c>
      <c r="H26" s="52">
        <f t="shared" si="10"/>
        <v>871</v>
      </c>
      <c r="I26" s="52">
        <f t="shared" si="10"/>
        <v>638</v>
      </c>
      <c r="J26" s="52">
        <f t="shared" si="10"/>
        <v>781</v>
      </c>
      <c r="K26" s="52">
        <f t="shared" si="10"/>
        <v>715</v>
      </c>
      <c r="L26" s="52">
        <f t="shared" si="10"/>
        <v>482</v>
      </c>
      <c r="M26" s="52">
        <f t="shared" si="10"/>
        <v>415</v>
      </c>
      <c r="N26" s="52">
        <f t="shared" si="10"/>
        <v>560</v>
      </c>
      <c r="O26" s="52">
        <f t="shared" si="10"/>
        <v>380</v>
      </c>
      <c r="P26" s="52">
        <f t="shared" si="3"/>
        <v>6804</v>
      </c>
      <c r="Q26" s="22"/>
      <c r="R26" s="38"/>
      <c r="S26" s="38"/>
      <c r="T26" s="38"/>
    </row>
    <row r="27" spans="2:20" s="1" customFormat="1" ht="19.5" customHeight="1" x14ac:dyDescent="0.25">
      <c r="B27" s="13"/>
      <c r="C27" s="51" t="s">
        <v>21</v>
      </c>
      <c r="D27" s="53">
        <v>457</v>
      </c>
      <c r="E27" s="53">
        <v>431</v>
      </c>
      <c r="F27" s="53">
        <v>496</v>
      </c>
      <c r="G27" s="53">
        <v>578</v>
      </c>
      <c r="H27" s="53">
        <v>871</v>
      </c>
      <c r="I27" s="53">
        <v>638</v>
      </c>
      <c r="J27" s="53">
        <v>781</v>
      </c>
      <c r="K27" s="53">
        <v>715</v>
      </c>
      <c r="L27" s="53">
        <v>482</v>
      </c>
      <c r="M27" s="53">
        <v>415</v>
      </c>
      <c r="N27" s="53">
        <v>560</v>
      </c>
      <c r="O27" s="53">
        <v>379</v>
      </c>
      <c r="P27" s="53">
        <f t="shared" si="3"/>
        <v>6803</v>
      </c>
      <c r="Q27" s="21"/>
    </row>
    <row r="28" spans="2:20" s="1" customFormat="1" ht="19.5" customHeight="1" x14ac:dyDescent="0.25">
      <c r="B28" s="9"/>
      <c r="C28" s="46" t="s">
        <v>22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1</v>
      </c>
      <c r="P28" s="55">
        <f t="shared" si="3"/>
        <v>1</v>
      </c>
      <c r="Q28" s="21"/>
    </row>
    <row r="29" spans="2:20" x14ac:dyDescent="0.25">
      <c r="B29" s="1" t="s">
        <v>28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4"/>
  <sheetViews>
    <sheetView workbookViewId="0">
      <selection activeCell="K16" sqref="K16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2" spans="2:21" ht="23.25" x14ac:dyDescent="0.25">
      <c r="B2" s="41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2:21" ht="18.75" x14ac:dyDescent="0.25">
      <c r="B3" s="16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5" spans="2:21" ht="21" x14ac:dyDescent="0.25">
      <c r="B5" s="6"/>
      <c r="C5" s="7" t="s">
        <v>20</v>
      </c>
      <c r="D5" s="35">
        <v>2013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7"/>
      <c r="Q5" s="18"/>
      <c r="R5" s="34"/>
    </row>
    <row r="6" spans="2:21" x14ac:dyDescent="0.25">
      <c r="B6" s="11"/>
      <c r="C6" s="10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33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19</v>
      </c>
      <c r="Q6" s="2"/>
    </row>
    <row r="7" spans="2:21" s="1" customFormat="1" ht="20.100000000000001" customHeight="1" x14ac:dyDescent="0.25">
      <c r="B7" s="8" t="s">
        <v>12</v>
      </c>
      <c r="C7" s="32"/>
      <c r="D7" s="17">
        <f>+D8+D9+D10+D11+D13+D12</f>
        <v>820</v>
      </c>
      <c r="E7" s="17">
        <f t="shared" ref="E7:O7" si="0">+E8+E9+E10+E11+E13+E12</f>
        <v>998</v>
      </c>
      <c r="F7" s="17">
        <f t="shared" si="0"/>
        <v>1155</v>
      </c>
      <c r="G7" s="17">
        <f t="shared" si="0"/>
        <v>1596</v>
      </c>
      <c r="H7" s="17">
        <f t="shared" si="0"/>
        <v>1286</v>
      </c>
      <c r="I7" s="17">
        <f t="shared" si="0"/>
        <v>1243</v>
      </c>
      <c r="J7" s="17">
        <f t="shared" si="0"/>
        <v>1399</v>
      </c>
      <c r="K7" s="17">
        <f t="shared" si="0"/>
        <v>1535</v>
      </c>
      <c r="L7" s="17">
        <f t="shared" si="0"/>
        <v>1684</v>
      </c>
      <c r="M7" s="17">
        <f t="shared" si="0"/>
        <v>1697</v>
      </c>
      <c r="N7" s="17">
        <f t="shared" si="0"/>
        <v>1333</v>
      </c>
      <c r="O7" s="17">
        <f t="shared" si="0"/>
        <v>1176</v>
      </c>
      <c r="P7" s="40">
        <f>SUM(D7:O7)</f>
        <v>15922</v>
      </c>
      <c r="Q7" s="22"/>
      <c r="R7" s="38"/>
      <c r="S7" s="38"/>
      <c r="T7" s="38"/>
      <c r="U7" s="38"/>
    </row>
    <row r="8" spans="2:21" s="1" customFormat="1" ht="20.100000000000001" customHeight="1" x14ac:dyDescent="0.25">
      <c r="B8" s="19" t="s">
        <v>23</v>
      </c>
      <c r="C8" s="23"/>
      <c r="D8" s="20">
        <v>434</v>
      </c>
      <c r="E8" s="20">
        <v>705</v>
      </c>
      <c r="F8" s="20">
        <v>828</v>
      </c>
      <c r="G8" s="20">
        <v>1239</v>
      </c>
      <c r="H8" s="20">
        <v>948</v>
      </c>
      <c r="I8" s="20">
        <v>971</v>
      </c>
      <c r="J8" s="20">
        <v>909</v>
      </c>
      <c r="K8" s="20">
        <v>1037</v>
      </c>
      <c r="L8" s="20">
        <v>1239</v>
      </c>
      <c r="M8" s="20">
        <v>1195</v>
      </c>
      <c r="N8" s="20">
        <v>893</v>
      </c>
      <c r="O8" s="20">
        <v>819</v>
      </c>
      <c r="P8" s="20">
        <f t="shared" ref="P8:P13" si="1">SUM(D8:O8)</f>
        <v>11217</v>
      </c>
      <c r="Q8" s="21"/>
      <c r="R8" s="39"/>
    </row>
    <row r="9" spans="2:21" s="1" customFormat="1" ht="20.100000000000001" customHeight="1" x14ac:dyDescent="0.25">
      <c r="B9" s="19" t="s">
        <v>24</v>
      </c>
      <c r="C9" s="23"/>
      <c r="D9" s="20">
        <v>57</v>
      </c>
      <c r="E9" s="20">
        <v>140</v>
      </c>
      <c r="F9" s="20">
        <v>160</v>
      </c>
      <c r="G9" s="20">
        <v>135</v>
      </c>
      <c r="H9" s="20">
        <v>111</v>
      </c>
      <c r="I9" s="20">
        <v>120</v>
      </c>
      <c r="J9" s="20">
        <v>152</v>
      </c>
      <c r="K9" s="20">
        <v>171</v>
      </c>
      <c r="L9" s="20">
        <v>115</v>
      </c>
      <c r="M9" s="20">
        <v>171</v>
      </c>
      <c r="N9" s="20">
        <v>127</v>
      </c>
      <c r="O9" s="20">
        <v>121</v>
      </c>
      <c r="P9" s="20">
        <f t="shared" si="1"/>
        <v>1580</v>
      </c>
      <c r="Q9" s="21"/>
      <c r="R9" s="39"/>
    </row>
    <row r="10" spans="2:21" s="1" customFormat="1" ht="20.100000000000001" customHeight="1" x14ac:dyDescent="0.25">
      <c r="B10" s="19" t="s">
        <v>29</v>
      </c>
      <c r="C10" s="23"/>
      <c r="D10" s="20">
        <v>0</v>
      </c>
      <c r="E10" s="20">
        <v>0</v>
      </c>
      <c r="F10" s="20">
        <v>6</v>
      </c>
      <c r="G10" s="20">
        <v>0</v>
      </c>
      <c r="H10" s="20">
        <v>0</v>
      </c>
      <c r="I10" s="20">
        <v>0</v>
      </c>
      <c r="J10" s="20">
        <v>0</v>
      </c>
      <c r="K10" s="20">
        <v>3</v>
      </c>
      <c r="L10" s="20">
        <v>0</v>
      </c>
      <c r="M10" s="20">
        <v>1</v>
      </c>
      <c r="N10" s="20">
        <v>0</v>
      </c>
      <c r="O10" s="20">
        <v>0</v>
      </c>
      <c r="P10" s="20">
        <f t="shared" si="1"/>
        <v>10</v>
      </c>
      <c r="Q10" s="21"/>
      <c r="R10" s="39"/>
    </row>
    <row r="11" spans="2:21" s="1" customFormat="1" ht="20.100000000000001" customHeight="1" x14ac:dyDescent="0.25">
      <c r="B11" s="19" t="s">
        <v>38</v>
      </c>
      <c r="C11" s="23"/>
      <c r="D11" s="20">
        <v>120</v>
      </c>
      <c r="E11" s="20">
        <v>124</v>
      </c>
      <c r="F11" s="20">
        <v>95</v>
      </c>
      <c r="G11" s="20">
        <v>86</v>
      </c>
      <c r="H11" s="20">
        <v>35</v>
      </c>
      <c r="I11" s="20">
        <v>63</v>
      </c>
      <c r="J11" s="20">
        <v>81</v>
      </c>
      <c r="K11" s="20">
        <v>67</v>
      </c>
      <c r="L11" s="20">
        <v>87</v>
      </c>
      <c r="M11" s="20">
        <v>146</v>
      </c>
      <c r="N11" s="20">
        <v>136</v>
      </c>
      <c r="O11" s="20">
        <v>103</v>
      </c>
      <c r="P11" s="20">
        <f t="shared" si="1"/>
        <v>1143</v>
      </c>
      <c r="Q11" s="21"/>
      <c r="R11" s="39"/>
    </row>
    <row r="12" spans="2:21" s="1" customFormat="1" ht="20.100000000000001" customHeight="1" x14ac:dyDescent="0.25">
      <c r="B12" s="29" t="s">
        <v>39</v>
      </c>
      <c r="C12" s="30"/>
      <c r="D12" s="31">
        <v>3</v>
      </c>
      <c r="E12" s="31">
        <v>9</v>
      </c>
      <c r="F12" s="31">
        <v>6</v>
      </c>
      <c r="G12" s="31">
        <v>35</v>
      </c>
      <c r="H12" s="31">
        <v>4</v>
      </c>
      <c r="I12" s="31">
        <v>25</v>
      </c>
      <c r="J12" s="31">
        <v>44</v>
      </c>
      <c r="K12" s="31">
        <v>23</v>
      </c>
      <c r="L12" s="31">
        <v>52</v>
      </c>
      <c r="M12" s="31">
        <v>27</v>
      </c>
      <c r="N12" s="31">
        <v>13</v>
      </c>
      <c r="O12" s="31">
        <v>1</v>
      </c>
      <c r="P12" s="20">
        <f t="shared" si="1"/>
        <v>242</v>
      </c>
      <c r="Q12" s="21"/>
      <c r="R12" s="39"/>
    </row>
    <row r="13" spans="2:21" s="1" customFormat="1" ht="20.100000000000001" customHeight="1" x14ac:dyDescent="0.25">
      <c r="B13" s="24" t="s">
        <v>27</v>
      </c>
      <c r="C13" s="25"/>
      <c r="D13" s="26">
        <v>206</v>
      </c>
      <c r="E13" s="26">
        <v>20</v>
      </c>
      <c r="F13" s="26">
        <v>60</v>
      </c>
      <c r="G13" s="26">
        <v>101</v>
      </c>
      <c r="H13" s="26">
        <v>188</v>
      </c>
      <c r="I13" s="26">
        <v>64</v>
      </c>
      <c r="J13" s="26">
        <v>213</v>
      </c>
      <c r="K13" s="26">
        <v>234</v>
      </c>
      <c r="L13" s="26">
        <v>191</v>
      </c>
      <c r="M13" s="26">
        <v>157</v>
      </c>
      <c r="N13" s="26">
        <v>164</v>
      </c>
      <c r="O13" s="26">
        <v>132</v>
      </c>
      <c r="P13" s="26">
        <f t="shared" si="1"/>
        <v>1730</v>
      </c>
      <c r="Q13" s="21"/>
      <c r="R13" s="39"/>
    </row>
    <row r="14" spans="2:21" x14ac:dyDescent="0.25">
      <c r="B14" s="1" t="s">
        <v>13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4"/>
  <sheetViews>
    <sheetView workbookViewId="0">
      <selection activeCell="R13" sqref="R13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2" spans="2:20" ht="23.25" x14ac:dyDescent="0.25">
      <c r="B2" s="41" t="s">
        <v>36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2:20" ht="18.75" x14ac:dyDescent="0.25">
      <c r="B3" s="16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5" spans="2:20" ht="21" x14ac:dyDescent="0.25">
      <c r="B5" s="6"/>
      <c r="C5" s="7" t="s">
        <v>20</v>
      </c>
      <c r="D5" s="35">
        <v>2013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7"/>
      <c r="Q5" s="18"/>
      <c r="R5" s="34"/>
    </row>
    <row r="6" spans="2:20" ht="19.5" customHeight="1" x14ac:dyDescent="0.25">
      <c r="B6" s="11"/>
      <c r="C6" s="10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33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19</v>
      </c>
      <c r="Q6" s="2"/>
    </row>
    <row r="7" spans="2:20" s="1" customFormat="1" ht="20.100000000000001" customHeight="1" x14ac:dyDescent="0.25">
      <c r="B7" s="8" t="s">
        <v>12</v>
      </c>
      <c r="C7" s="32"/>
      <c r="D7" s="17">
        <f>+D8+D9+D10+D11+D13+D12</f>
        <v>6286</v>
      </c>
      <c r="E7" s="17">
        <f t="shared" ref="E7:O7" si="0">+E8+E9+E10+E11+E13+E12</f>
        <v>7894</v>
      </c>
      <c r="F7" s="17">
        <f t="shared" si="0"/>
        <v>8739</v>
      </c>
      <c r="G7" s="17">
        <f t="shared" si="0"/>
        <v>9280</v>
      </c>
      <c r="H7" s="17">
        <f t="shared" si="0"/>
        <v>8672</v>
      </c>
      <c r="I7" s="17">
        <f t="shared" si="0"/>
        <v>8405</v>
      </c>
      <c r="J7" s="17">
        <f t="shared" si="0"/>
        <v>9581</v>
      </c>
      <c r="K7" s="17">
        <f t="shared" si="0"/>
        <v>9282</v>
      </c>
      <c r="L7" s="17">
        <f t="shared" si="0"/>
        <v>8899</v>
      </c>
      <c r="M7" s="17">
        <f t="shared" si="0"/>
        <v>10030</v>
      </c>
      <c r="N7" s="17">
        <f t="shared" si="0"/>
        <v>8308</v>
      </c>
      <c r="O7" s="17">
        <f t="shared" si="0"/>
        <v>6669</v>
      </c>
      <c r="P7" s="40">
        <f t="shared" ref="P7:P13" si="1">SUM(D7:O7)</f>
        <v>102045</v>
      </c>
      <c r="Q7" s="22"/>
      <c r="R7" s="38"/>
      <c r="S7" s="38"/>
      <c r="T7" s="38"/>
    </row>
    <row r="8" spans="2:20" s="1" customFormat="1" ht="20.100000000000001" customHeight="1" x14ac:dyDescent="0.25">
      <c r="B8" s="19" t="s">
        <v>23</v>
      </c>
      <c r="C8" s="23"/>
      <c r="D8" s="20">
        <v>4509</v>
      </c>
      <c r="E8" s="20">
        <v>5860</v>
      </c>
      <c r="F8" s="20">
        <v>6517</v>
      </c>
      <c r="G8" s="20">
        <v>7291</v>
      </c>
      <c r="H8" s="20">
        <v>6832</v>
      </c>
      <c r="I8" s="20">
        <v>6605</v>
      </c>
      <c r="J8" s="20">
        <v>7515</v>
      </c>
      <c r="K8" s="20">
        <v>7218</v>
      </c>
      <c r="L8" s="20">
        <v>6929</v>
      </c>
      <c r="M8" s="20">
        <v>7637</v>
      </c>
      <c r="N8" s="20">
        <v>6079</v>
      </c>
      <c r="O8" s="20">
        <v>4605</v>
      </c>
      <c r="P8" s="20">
        <f t="shared" si="1"/>
        <v>77597</v>
      </c>
      <c r="Q8" s="21"/>
    </row>
    <row r="9" spans="2:20" s="1" customFormat="1" ht="20.100000000000001" customHeight="1" x14ac:dyDescent="0.25">
      <c r="B9" s="19" t="s">
        <v>24</v>
      </c>
      <c r="C9" s="23"/>
      <c r="D9" s="20">
        <v>86</v>
      </c>
      <c r="E9" s="20">
        <v>169</v>
      </c>
      <c r="F9" s="20">
        <v>226</v>
      </c>
      <c r="G9" s="20">
        <v>209</v>
      </c>
      <c r="H9" s="20">
        <v>189</v>
      </c>
      <c r="I9" s="20">
        <v>193</v>
      </c>
      <c r="J9" s="20">
        <v>205</v>
      </c>
      <c r="K9" s="20">
        <v>212</v>
      </c>
      <c r="L9" s="20">
        <v>164</v>
      </c>
      <c r="M9" s="20">
        <v>254</v>
      </c>
      <c r="N9" s="20">
        <v>232</v>
      </c>
      <c r="O9" s="20">
        <v>198</v>
      </c>
      <c r="P9" s="20">
        <f t="shared" si="1"/>
        <v>2337</v>
      </c>
      <c r="Q9" s="21"/>
    </row>
    <row r="10" spans="2:20" s="1" customFormat="1" ht="20.100000000000001" customHeight="1" x14ac:dyDescent="0.25">
      <c r="B10" s="19" t="s">
        <v>29</v>
      </c>
      <c r="C10" s="23"/>
      <c r="D10" s="20">
        <v>66</v>
      </c>
      <c r="E10" s="20">
        <v>140</v>
      </c>
      <c r="F10" s="20">
        <v>105</v>
      </c>
      <c r="G10" s="20">
        <v>145</v>
      </c>
      <c r="H10" s="20">
        <v>124</v>
      </c>
      <c r="I10" s="20">
        <v>130</v>
      </c>
      <c r="J10" s="20">
        <v>130</v>
      </c>
      <c r="K10" s="20">
        <v>123</v>
      </c>
      <c r="L10" s="20">
        <v>175</v>
      </c>
      <c r="M10" s="20">
        <v>177</v>
      </c>
      <c r="N10" s="20">
        <v>190</v>
      </c>
      <c r="O10" s="20">
        <v>90</v>
      </c>
      <c r="P10" s="20">
        <f t="shared" si="1"/>
        <v>1595</v>
      </c>
      <c r="Q10" s="21"/>
    </row>
    <row r="11" spans="2:20" s="1" customFormat="1" ht="20.100000000000001" customHeight="1" x14ac:dyDescent="0.25">
      <c r="B11" s="19" t="s">
        <v>38</v>
      </c>
      <c r="C11" s="23"/>
      <c r="D11" s="20">
        <v>947</v>
      </c>
      <c r="E11" s="20">
        <v>936</v>
      </c>
      <c r="F11" s="20">
        <v>963</v>
      </c>
      <c r="G11" s="20">
        <v>537</v>
      </c>
      <c r="H11" s="20">
        <v>543</v>
      </c>
      <c r="I11" s="20">
        <v>583</v>
      </c>
      <c r="J11" s="20">
        <v>732</v>
      </c>
      <c r="K11" s="20">
        <v>831</v>
      </c>
      <c r="L11" s="20">
        <v>789</v>
      </c>
      <c r="M11" s="20">
        <v>1004</v>
      </c>
      <c r="N11" s="20">
        <v>1033</v>
      </c>
      <c r="O11" s="20">
        <v>1208</v>
      </c>
      <c r="P11" s="20">
        <f t="shared" si="1"/>
        <v>10106</v>
      </c>
      <c r="Q11" s="21"/>
    </row>
    <row r="12" spans="2:20" s="1" customFormat="1" ht="20.100000000000001" customHeight="1" x14ac:dyDescent="0.25">
      <c r="B12" s="29" t="s">
        <v>39</v>
      </c>
      <c r="C12" s="30"/>
      <c r="D12" s="31">
        <v>153</v>
      </c>
      <c r="E12" s="31">
        <v>151</v>
      </c>
      <c r="F12" s="31">
        <v>184</v>
      </c>
      <c r="G12" s="31">
        <v>184</v>
      </c>
      <c r="H12" s="31">
        <v>154</v>
      </c>
      <c r="I12" s="31">
        <v>73</v>
      </c>
      <c r="J12" s="31">
        <v>58</v>
      </c>
      <c r="K12" s="31">
        <v>87</v>
      </c>
      <c r="L12" s="31">
        <v>79</v>
      </c>
      <c r="M12" s="31">
        <v>103</v>
      </c>
      <c r="N12" s="31">
        <v>67</v>
      </c>
      <c r="O12" s="31">
        <v>167</v>
      </c>
      <c r="P12" s="20">
        <f t="shared" si="1"/>
        <v>1460</v>
      </c>
      <c r="Q12" s="21"/>
    </row>
    <row r="13" spans="2:20" s="1" customFormat="1" ht="20.100000000000001" customHeight="1" x14ac:dyDescent="0.25">
      <c r="B13" s="24" t="s">
        <v>27</v>
      </c>
      <c r="C13" s="25"/>
      <c r="D13" s="26">
        <v>525</v>
      </c>
      <c r="E13" s="26">
        <v>638</v>
      </c>
      <c r="F13" s="26">
        <v>744</v>
      </c>
      <c r="G13" s="26">
        <v>914</v>
      </c>
      <c r="H13" s="26">
        <v>830</v>
      </c>
      <c r="I13" s="26">
        <v>821</v>
      </c>
      <c r="J13" s="26">
        <v>941</v>
      </c>
      <c r="K13" s="26">
        <v>811</v>
      </c>
      <c r="L13" s="26">
        <v>763</v>
      </c>
      <c r="M13" s="26">
        <v>855</v>
      </c>
      <c r="N13" s="26">
        <v>707</v>
      </c>
      <c r="O13" s="26">
        <v>401</v>
      </c>
      <c r="P13" s="26">
        <f t="shared" si="1"/>
        <v>8950</v>
      </c>
      <c r="Q13" s="21"/>
    </row>
    <row r="14" spans="2:20" x14ac:dyDescent="0.25">
      <c r="B14" s="1" t="s">
        <v>13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Q18"/>
  <sheetViews>
    <sheetView tabSelected="1" topLeftCell="A4" workbookViewId="0">
      <selection activeCell="P13" sqref="P13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4" spans="2:17" ht="23.25" x14ac:dyDescent="0.25">
      <c r="B4" s="41" t="s">
        <v>37</v>
      </c>
    </row>
    <row r="6" spans="2:17" x14ac:dyDescent="0.25">
      <c r="P6" s="1" t="s">
        <v>30</v>
      </c>
    </row>
    <row r="7" spans="2:17" ht="21" x14ac:dyDescent="0.25">
      <c r="B7" s="6"/>
      <c r="C7" s="7" t="s">
        <v>20</v>
      </c>
      <c r="D7" s="35">
        <v>2013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</row>
    <row r="8" spans="2:17" ht="18.75" customHeight="1" x14ac:dyDescent="0.25">
      <c r="B8" s="11"/>
      <c r="C8" s="10"/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33" t="s">
        <v>6</v>
      </c>
      <c r="K8" s="4" t="s">
        <v>7</v>
      </c>
      <c r="L8" s="4" t="s">
        <v>8</v>
      </c>
      <c r="M8" s="4" t="s">
        <v>9</v>
      </c>
      <c r="N8" s="4" t="s">
        <v>10</v>
      </c>
      <c r="O8" s="4" t="s">
        <v>11</v>
      </c>
      <c r="P8" s="5" t="s">
        <v>19</v>
      </c>
    </row>
    <row r="9" spans="2:17" ht="21.75" customHeight="1" x14ac:dyDescent="0.25">
      <c r="B9" s="28" t="s">
        <v>12</v>
      </c>
      <c r="C9" s="44"/>
      <c r="D9" s="27">
        <v>200418</v>
      </c>
      <c r="E9" s="27">
        <v>272208</v>
      </c>
      <c r="F9" s="27">
        <v>289257</v>
      </c>
      <c r="G9" s="27">
        <v>339454</v>
      </c>
      <c r="H9" s="27">
        <v>299729</v>
      </c>
      <c r="I9" s="27">
        <v>290474</v>
      </c>
      <c r="J9" s="27">
        <v>328188.70444</v>
      </c>
      <c r="K9" s="27">
        <v>317775.53396999999</v>
      </c>
      <c r="L9" s="27">
        <v>316324.85746999999</v>
      </c>
      <c r="M9" s="27">
        <v>392847.29789999995</v>
      </c>
      <c r="N9" s="27">
        <v>246890.48385999998</v>
      </c>
      <c r="O9" s="27">
        <v>259474.83312</v>
      </c>
      <c r="P9" s="27">
        <f>SUM(D9:O9)</f>
        <v>3553041.7107600002</v>
      </c>
    </row>
    <row r="13" spans="2:17" ht="23.25" x14ac:dyDescent="0.25">
      <c r="B13" s="41" t="s">
        <v>31</v>
      </c>
    </row>
    <row r="15" spans="2:17" x14ac:dyDescent="0.25">
      <c r="O15" s="1" t="s">
        <v>32</v>
      </c>
    </row>
    <row r="16" spans="2:17" ht="21" x14ac:dyDescent="0.25">
      <c r="B16" s="6"/>
      <c r="C16" s="7" t="s">
        <v>20</v>
      </c>
      <c r="D16" s="35">
        <v>2013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7"/>
      <c r="Q16"/>
    </row>
    <row r="17" spans="2:17" x14ac:dyDescent="0.25">
      <c r="B17" s="11"/>
      <c r="C17" s="10"/>
      <c r="D17" s="4" t="s">
        <v>0</v>
      </c>
      <c r="E17" s="4" t="s">
        <v>1</v>
      </c>
      <c r="F17" s="4" t="s">
        <v>2</v>
      </c>
      <c r="G17" s="4" t="s">
        <v>3</v>
      </c>
      <c r="H17" s="4" t="s">
        <v>4</v>
      </c>
      <c r="I17" s="4" t="s">
        <v>5</v>
      </c>
      <c r="J17" s="33" t="s">
        <v>6</v>
      </c>
      <c r="K17" s="4" t="s">
        <v>7</v>
      </c>
      <c r="L17" s="4" t="s">
        <v>8</v>
      </c>
      <c r="M17" s="4" t="s">
        <v>9</v>
      </c>
      <c r="N17" s="4" t="s">
        <v>10</v>
      </c>
      <c r="O17" s="4" t="s">
        <v>11</v>
      </c>
      <c r="Q17"/>
    </row>
    <row r="18" spans="2:17" ht="15.75" customHeight="1" x14ac:dyDescent="0.25">
      <c r="B18" s="28" t="s">
        <v>12</v>
      </c>
      <c r="C18" s="44"/>
      <c r="D18" s="27">
        <v>19809</v>
      </c>
      <c r="E18" s="27">
        <v>20256</v>
      </c>
      <c r="F18" s="27">
        <v>20513</v>
      </c>
      <c r="G18" s="27">
        <v>20514</v>
      </c>
      <c r="H18" s="27">
        <v>20670</v>
      </c>
      <c r="I18" s="27">
        <v>20756</v>
      </c>
      <c r="J18" s="27">
        <v>20957</v>
      </c>
      <c r="K18" s="27">
        <v>21407</v>
      </c>
      <c r="L18" s="27">
        <v>21613</v>
      </c>
      <c r="M18" s="27">
        <v>21873</v>
      </c>
      <c r="N18" s="27">
        <v>21958</v>
      </c>
      <c r="O18" s="27">
        <v>21627</v>
      </c>
      <c r="Q18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Índice</vt:lpstr>
      <vt:lpstr>I. Mercado interno</vt:lpstr>
      <vt:lpstr>III. Exportação</vt:lpstr>
      <vt:lpstr>IV. Produção</vt:lpstr>
      <vt:lpstr>V. Outras informações</vt:lpstr>
    </vt:vector>
  </TitlesOfParts>
  <Company>ANFAVEA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Lopez</dc:creator>
  <cp:lastModifiedBy>Flavio Patez</cp:lastModifiedBy>
  <cp:lastPrinted>2011-08-19T20:06:29Z</cp:lastPrinted>
  <dcterms:created xsi:type="dcterms:W3CDTF">2011-07-20T12:20:43Z</dcterms:created>
  <dcterms:modified xsi:type="dcterms:W3CDTF">2017-01-31T17:15:50Z</dcterms:modified>
</cp:coreProperties>
</file>